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10" windowWidth="15195" windowHeight="9090" activeTab="2"/>
  </bookViews>
  <sheets>
    <sheet name="Pakiet nr 1" sheetId="1" r:id="rId1"/>
    <sheet name=" " sheetId="2" r:id="rId2"/>
    <sheet name="pakiet nr 2" sheetId="3" r:id="rId3"/>
  </sheets>
  <definedNames>
    <definedName name="stawkaVAT">' '!$A$4:$A$7</definedName>
    <definedName name="VAT">' '!$A$3:$A$7</definedName>
  </definedNames>
  <calcPr fullCalcOnLoad="1"/>
</workbook>
</file>

<file path=xl/comments1.xml><?xml version="1.0" encoding="utf-8"?>
<comments xmlns="http://schemas.openxmlformats.org/spreadsheetml/2006/main">
  <authors>
    <author>Paweł Kowalczyk</author>
  </authors>
  <commentList>
    <comment ref="H6" authorId="0">
      <text>
        <r>
          <rPr>
            <b/>
            <sz val="8"/>
            <rFont val="Tahoma"/>
            <family val="2"/>
          </rPr>
          <t>Należy wpisać lub wybrać z listy wyrażoną w % stawkę podatku VAT</t>
        </r>
      </text>
    </comment>
    <comment ref="F6" authorId="0">
      <text>
        <r>
          <rPr>
            <b/>
            <sz val="8"/>
            <rFont val="Tahoma"/>
            <family val="0"/>
          </rPr>
          <t>Należy uzupełnić w formularzu cenę jednostkową netto</t>
        </r>
        <r>
          <rPr>
            <sz val="8"/>
            <rFont val="Tahoma"/>
            <family val="0"/>
          </rPr>
          <t xml:space="preserve">
</t>
        </r>
      </text>
    </comment>
    <comment ref="B2" authorId="0">
      <text>
        <r>
          <rPr>
            <b/>
            <sz val="12"/>
            <rFont val="Tahoma"/>
            <family val="2"/>
          </rPr>
          <t xml:space="preserve">Prosimy o uzupełnienie wskazanych przez Zamawiającego pól oraz </t>
        </r>
        <r>
          <rPr>
            <b/>
            <sz val="12"/>
            <color indexed="10"/>
            <rFont val="Tahoma"/>
            <family val="2"/>
          </rPr>
          <t>sprawdzenie poprawności</t>
        </r>
        <r>
          <rPr>
            <b/>
            <sz val="12"/>
            <rFont val="Tahoma"/>
            <family val="2"/>
          </rPr>
          <t xml:space="preserve"> otrzymanych wyników.</t>
        </r>
        <r>
          <rPr>
            <b/>
            <sz val="8"/>
            <rFont val="Tahoma"/>
            <family val="0"/>
          </rPr>
          <t xml:space="preserve">
</t>
        </r>
      </text>
    </comment>
  </commentList>
</comments>
</file>

<file path=xl/comments3.xml><?xml version="1.0" encoding="utf-8"?>
<comments xmlns="http://schemas.openxmlformats.org/spreadsheetml/2006/main">
  <authors>
    <author>Paweł Kowalczyk</author>
  </authors>
  <commentList>
    <comment ref="B2" authorId="0">
      <text>
        <r>
          <rPr>
            <b/>
            <sz val="12"/>
            <rFont val="Tahoma"/>
            <family val="2"/>
          </rPr>
          <t xml:space="preserve">Prosimy o uzupełnienie wskazanych przez Zamawiającego pól oraz </t>
        </r>
        <r>
          <rPr>
            <b/>
            <sz val="12"/>
            <color indexed="10"/>
            <rFont val="Tahoma"/>
            <family val="2"/>
          </rPr>
          <t>sprawdzenie poprawności</t>
        </r>
        <r>
          <rPr>
            <b/>
            <sz val="12"/>
            <rFont val="Tahoma"/>
            <family val="2"/>
          </rPr>
          <t xml:space="preserve"> otrzymanych wyników.</t>
        </r>
        <r>
          <rPr>
            <b/>
            <sz val="8"/>
            <rFont val="Tahoma"/>
            <family val="0"/>
          </rPr>
          <t xml:space="preserve">
</t>
        </r>
      </text>
    </comment>
    <comment ref="F6" authorId="0">
      <text>
        <r>
          <rPr>
            <b/>
            <sz val="8"/>
            <rFont val="Tahoma"/>
            <family val="0"/>
          </rPr>
          <t>Należy uzupełnić w formularzu cenę jednostkową netto</t>
        </r>
        <r>
          <rPr>
            <sz val="8"/>
            <rFont val="Tahoma"/>
            <family val="0"/>
          </rPr>
          <t xml:space="preserve">
</t>
        </r>
      </text>
    </comment>
    <comment ref="H6" authorId="0">
      <text>
        <r>
          <rPr>
            <b/>
            <sz val="8"/>
            <rFont val="Tahoma"/>
            <family val="2"/>
          </rPr>
          <t>Należy wpisać lub wybrać z listy wyrażoną w % stawkę podatku VAT</t>
        </r>
      </text>
    </comment>
  </commentList>
</comments>
</file>

<file path=xl/sharedStrings.xml><?xml version="1.0" encoding="utf-8"?>
<sst xmlns="http://schemas.openxmlformats.org/spreadsheetml/2006/main" count="69" uniqueCount="41">
  <si>
    <t>Opis przedmiotu zamówienia</t>
  </si>
  <si>
    <t>Jednostka miary</t>
  </si>
  <si>
    <t>Ilość</t>
  </si>
  <si>
    <t>Wartość brutto</t>
  </si>
  <si>
    <t>RAZEM</t>
  </si>
  <si>
    <t>lp</t>
  </si>
  <si>
    <t>w tym podatek VAT (%)</t>
  </si>
  <si>
    <t>Wartość netto</t>
  </si>
  <si>
    <t>stawki podatku VAT</t>
  </si>
  <si>
    <t>Cena jednostkowa brutto</t>
  </si>
  <si>
    <t>Nazwa producenta / nr katalogowy</t>
  </si>
  <si>
    <t>Rękawica lateksowa-niesterylna-lekko pudrowana skrobią kukurydzianą, z rolowanym mankietem zawartość białek lateksowych&lt;100ug/g, współczynnik dla szczelności AQL=1,5, rozmiaryS,M,L</t>
  </si>
  <si>
    <t>Rękawica lateksowa-niesterylna-bezpudrowa z wewnętrzną warstwą polimerową, niechlorowana, z rolowanym mankietem, zawartość białek lateksowych&lt;50ug/g, Współczynnik AQL dla szczelności=1,5, rozmiary S,M,L</t>
  </si>
  <si>
    <t>op=200szt lub równoważne</t>
  </si>
  <si>
    <t>op=100szt</t>
  </si>
  <si>
    <t>Pakiet nr 1 - "rękawiczki niesterylne "</t>
  </si>
  <si>
    <t>Cena jednostkowa netto</t>
  </si>
  <si>
    <t>Rękawica nielateksowa-nitrylowa niesterylna, bezpudrowa, z mankietem równomiernie zrolowanym, o lekko teksturowanej powierzchni tylko na opuszkach palców, kształt uniwersalny pasujący na lewą i prawą rękę, dł min 240mm, grubość od 0,09mm do 0,11mm ( palce) do0,05mm- 0,07 mm (mankiet) mierzona w pojedynczej grubości,siła zerwania wg normy EN 455-2 powyżej 7N po starzeniu &gt;7N, współczynnik AQL dla szczelności max1,5,bez zawartości protein, spełniające normę EN 455-1-2-3; EN 374-3; ISO 9001. Oznakowanie jako wyrób medyczny klasy I oraz cechach środka ochrony indywidualnej z odpowiednimi oznaczeniami na opakowaniu. Wyniki badań i parametry potwierdzone przez niezależne od producenta laboratoria. Rozmiary XS,S,M,L,XL</t>
  </si>
  <si>
    <t>Pakiet nr 1 " rękawiczki niesterylne"</t>
  </si>
  <si>
    <t>Załącznik nr 3.1 do SIWZ</t>
  </si>
  <si>
    <t>Rekawica nitrylowa, bezpudrowa, bez protein lateksu, z przedłużonym mankietem, kształt uniwersalny, mankiet rolowany. Powierzchnia zewnętrzna chlorowana, teksturowanana końcach palców. Długość rękawicy min 300mm, średnia grubość na palcu 0,14 mm, na dłoni 0,13 mm, na mankiecie 0,11mm. Średnia siła zrywu przed starzeniem 10N, po starzeniu 10N. Wydłużenie średnie przed starzeniem 587%, średnie po starzeniu 558%. AQL 1,5. Rekawice zgodne z Dyrektywą o środkach ochrony indywidualnaj - PP 89/686/EEC w kategorii III, zgodne z EN 374, EN 420, EN 388, EN 455(1-3), posiadające Certyfikat Badania Typu WE w kategorii III Środków Ochrony Indywidualnej, przebadane  na przenikanie substancji chemicznych zgodnie z EN 374-3 (dołączyć raport badania wytwórcy), przebadane na przenikanie cytostatyków w warunkach dynamicznego testu ACPP ( dołączyć raport badania wytwórcy)   rozmiary S,M,L,XL</t>
  </si>
  <si>
    <t>cena jednostkowa netto</t>
  </si>
  <si>
    <t>Czepek okrągły - włóknina</t>
  </si>
  <si>
    <t>sztuka</t>
  </si>
  <si>
    <t>Czepek z włókniny z taśmą przeciwpotną</t>
  </si>
  <si>
    <t>Fartuch niesterylny j.u. włóknina rozm S,M,L,XL</t>
  </si>
  <si>
    <t>Fartuch przedni z folii</t>
  </si>
  <si>
    <t>Koszula niesterylna, nieprzezroczysta dla pacjenta włóknina, rozmiar S,M,L,XL</t>
  </si>
  <si>
    <t>Maska chirurgiczna włóknina wiązana na troki</t>
  </si>
  <si>
    <t>Obłożenie niesterylne 150x90 dwuwarstwowe</t>
  </si>
  <si>
    <t>Prześcieradło niesterylne j.u. 200x150 , włóknina</t>
  </si>
  <si>
    <t>Ubrania męskie j.u. nieprzezroczyste,niesterylne włóknina rozmiar S,M,L,XL</t>
  </si>
  <si>
    <t>Majtki do rektoskopii, włóknina</t>
  </si>
  <si>
    <t>Poszewka niesterylna 80x70 j.u. włóknina</t>
  </si>
  <si>
    <t>Poszwa niesterylna 210x150 j.u. włóknina</t>
  </si>
  <si>
    <t>Koszula dla pacjenta z materiału wiskozowo-poliestrowego o gramaturze 50-60g/m kw, nieprzezroczysty, miękki, kolor biały</t>
  </si>
  <si>
    <t>Spodenki dla pacjenta do kolonoskopii wykonane z materiału wiskozowo-poliestrowego o gramaturze 50-60g/mkw, nieprzezroczyste, miękkie, kolor biały</t>
  </si>
  <si>
    <t>Podkład 80x90cm z materiału wiskozowo-poliestrowego o gramaturze 50-60g/mkw, nieprzezroczysty</t>
  </si>
  <si>
    <t>Pokrowce na obuwie</t>
  </si>
  <si>
    <t>Rękawice foliowe rozmiar  S,M,L</t>
  </si>
  <si>
    <t>Załącznik nr 3 do SIWZ</t>
  </si>
</sst>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0\ &quot;zł&quot;"/>
  </numFmts>
  <fonts count="28">
    <font>
      <sz val="10"/>
      <name val="Arial"/>
      <family val="0"/>
    </font>
    <font>
      <sz val="10"/>
      <name val="Times New Roman"/>
      <family val="1"/>
    </font>
    <font>
      <b/>
      <sz val="10"/>
      <name val="Times New Roman"/>
      <family val="1"/>
    </font>
    <font>
      <sz val="8"/>
      <name val="Tahoma"/>
      <family val="0"/>
    </font>
    <font>
      <b/>
      <sz val="8"/>
      <name val="Tahoma"/>
      <family val="0"/>
    </font>
    <font>
      <sz val="8"/>
      <name val="Arial"/>
      <family val="0"/>
    </font>
    <font>
      <b/>
      <sz val="12"/>
      <name val="Tahoma"/>
      <family val="2"/>
    </font>
    <font>
      <b/>
      <sz val="12"/>
      <color indexed="10"/>
      <name val="Tahoma"/>
      <family val="2"/>
    </font>
    <font>
      <b/>
      <sz val="18"/>
      <name val="Times New Roman"/>
      <family val="1"/>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top>
        <color indexed="63"/>
      </top>
      <bottom>
        <color indexed="63"/>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7" borderId="1" applyNumberFormat="0" applyAlignment="0" applyProtection="0"/>
    <xf numFmtId="0" fontId="13" fillId="20" borderId="2" applyNumberFormat="0" applyAlignment="0" applyProtection="0"/>
    <xf numFmtId="0" fontId="14"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5" fillId="0" borderId="3" applyNumberFormat="0" applyFill="0" applyAlignment="0" applyProtection="0"/>
    <xf numFmtId="0" fontId="16" fillId="21" borderId="4" applyNumberFormat="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22" borderId="0" applyNumberFormat="0" applyBorder="0" applyAlignment="0" applyProtection="0"/>
    <xf numFmtId="0" fontId="0" fillId="0" borderId="0">
      <alignment/>
      <protection/>
    </xf>
    <xf numFmtId="0" fontId="21" fillId="20" borderId="1" applyNumberFormat="0" applyAlignment="0" applyProtection="0"/>
    <xf numFmtId="9" fontId="0" fillId="0" borderId="0" applyFont="0" applyFill="0" applyBorder="0" applyAlignment="0" applyProtection="0"/>
    <xf numFmtId="0" fontId="22" fillId="0" borderId="8" applyNumberFormat="0" applyFill="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26" fillId="3" borderId="0" applyNumberFormat="0" applyBorder="0" applyAlignment="0" applyProtection="0"/>
  </cellStyleXfs>
  <cellXfs count="32">
    <xf numFmtId="0" fontId="0" fillId="0" borderId="0" xfId="0" applyAlignment="1">
      <alignment/>
    </xf>
    <xf numFmtId="0" fontId="1" fillId="0" borderId="0" xfId="0" applyFont="1" applyAlignment="1">
      <alignment/>
    </xf>
    <xf numFmtId="0" fontId="0" fillId="0" borderId="0" xfId="0" applyFont="1" applyAlignment="1">
      <alignment/>
    </xf>
    <xf numFmtId="0" fontId="2" fillId="0" borderId="0" xfId="0" applyFont="1" applyAlignment="1">
      <alignment wrapText="1"/>
    </xf>
    <xf numFmtId="0" fontId="1" fillId="0" borderId="0" xfId="0" applyFont="1" applyAlignment="1">
      <alignment horizontal="center" vertical="center" wrapText="1"/>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1" fillId="0" borderId="10" xfId="0" applyFont="1" applyBorder="1" applyAlignment="1">
      <alignment horizontal="center" vertical="center"/>
    </xf>
    <xf numFmtId="0" fontId="1" fillId="0" borderId="10" xfId="0" applyFont="1" applyBorder="1" applyAlignment="1">
      <alignment horizontal="left" wrapText="1"/>
    </xf>
    <xf numFmtId="0" fontId="1" fillId="0" borderId="10" xfId="0" applyFont="1" applyBorder="1" applyAlignment="1">
      <alignment horizontal="center" vertical="center" wrapText="1"/>
    </xf>
    <xf numFmtId="168" fontId="1" fillId="0" borderId="10" xfId="0" applyNumberFormat="1" applyFont="1" applyBorder="1" applyAlignment="1">
      <alignment horizontal="center" vertical="center" wrapText="1"/>
    </xf>
    <xf numFmtId="9" fontId="1" fillId="0" borderId="10" xfId="0" applyNumberFormat="1" applyFont="1" applyBorder="1" applyAlignment="1">
      <alignment horizontal="center" vertical="center" wrapText="1"/>
    </xf>
    <xf numFmtId="0" fontId="1" fillId="0" borderId="0" xfId="0" applyFont="1" applyBorder="1" applyAlignment="1">
      <alignment horizontal="center" vertical="center"/>
    </xf>
    <xf numFmtId="0" fontId="2" fillId="0" borderId="0" xfId="0" applyFont="1" applyBorder="1" applyAlignment="1">
      <alignment wrapText="1"/>
    </xf>
    <xf numFmtId="0" fontId="1" fillId="0" borderId="0" xfId="0" applyFont="1" applyBorder="1" applyAlignment="1">
      <alignment horizontal="center" vertical="center" wrapText="1"/>
    </xf>
    <xf numFmtId="168" fontId="1" fillId="0" borderId="0" xfId="0" applyNumberFormat="1" applyFont="1" applyBorder="1" applyAlignment="1">
      <alignment horizontal="center" vertical="center" wrapText="1"/>
    </xf>
    <xf numFmtId="168" fontId="2" fillId="0" borderId="11" xfId="0" applyNumberFormat="1" applyFont="1" applyBorder="1" applyAlignment="1">
      <alignment horizontal="center" vertical="center" wrapText="1"/>
    </xf>
    <xf numFmtId="168" fontId="2" fillId="0" borderId="10" xfId="0" applyNumberFormat="1" applyFont="1" applyBorder="1" applyAlignment="1">
      <alignment horizontal="center" vertical="center" wrapText="1"/>
    </xf>
    <xf numFmtId="0" fontId="0" fillId="0" borderId="0" xfId="0" applyAlignment="1">
      <alignment horizontal="center"/>
    </xf>
    <xf numFmtId="0" fontId="0" fillId="0" borderId="0" xfId="0" applyAlignment="1">
      <alignment horizontal="center" wrapText="1"/>
    </xf>
    <xf numFmtId="9" fontId="0" fillId="0" borderId="0" xfId="0" applyNumberFormat="1" applyAlignment="1">
      <alignment horizontal="center"/>
    </xf>
    <xf numFmtId="0" fontId="2" fillId="24" borderId="10" xfId="0" applyFont="1" applyFill="1" applyBorder="1" applyAlignment="1">
      <alignment horizontal="center" vertical="center" wrapText="1"/>
    </xf>
    <xf numFmtId="168" fontId="1" fillId="24" borderId="10" xfId="0" applyNumberFormat="1" applyFont="1" applyFill="1" applyBorder="1" applyAlignment="1">
      <alignment horizontal="center" vertical="center" wrapText="1"/>
    </xf>
    <xf numFmtId="168" fontId="2" fillId="24" borderId="10" xfId="0" applyNumberFormat="1" applyFont="1" applyFill="1" applyBorder="1" applyAlignment="1">
      <alignment horizontal="center" vertical="center" wrapText="1"/>
    </xf>
    <xf numFmtId="0" fontId="0" fillId="0" borderId="12" xfId="51" applyFont="1" applyBorder="1" applyAlignment="1">
      <alignment wrapText="1"/>
      <protection/>
    </xf>
    <xf numFmtId="0" fontId="0" fillId="0" borderId="10" xfId="0" applyFont="1" applyBorder="1" applyAlignment="1">
      <alignment horizontal="left" wrapText="1"/>
    </xf>
    <xf numFmtId="0" fontId="9" fillId="0" borderId="0" xfId="0" applyFont="1" applyAlignment="1">
      <alignment/>
    </xf>
    <xf numFmtId="3" fontId="0" fillId="0" borderId="0" xfId="0" applyNumberFormat="1" applyAlignment="1">
      <alignment/>
    </xf>
    <xf numFmtId="0" fontId="0" fillId="0" borderId="0" xfId="0" applyFont="1" applyAlignment="1">
      <alignment/>
    </xf>
    <xf numFmtId="0" fontId="0" fillId="0" borderId="10" xfId="0" applyFont="1" applyBorder="1" applyAlignment="1">
      <alignment wrapText="1"/>
    </xf>
    <xf numFmtId="43" fontId="1" fillId="0" borderId="10" xfId="42" applyFont="1" applyBorder="1" applyAlignment="1">
      <alignment horizontal="center" vertical="center" wrapText="1"/>
    </xf>
    <xf numFmtId="0" fontId="8" fillId="0" borderId="0" xfId="0" applyFont="1" applyAlignment="1">
      <alignment horizontal="center"/>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Normalny_Arkusz1"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e"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14"/>
  <sheetViews>
    <sheetView zoomScale="110" zoomScaleNormal="110" zoomScalePageLayoutView="0" workbookViewId="0" topLeftCell="A6">
      <selection activeCell="H11" sqref="H11"/>
    </sheetView>
  </sheetViews>
  <sheetFormatPr defaultColWidth="9.140625" defaultRowHeight="12.75"/>
  <cols>
    <col min="1" max="1" width="2.7109375" style="0" bestFit="1" customWidth="1"/>
    <col min="2" max="2" width="41.421875" style="0" customWidth="1"/>
    <col min="3" max="3" width="13.421875" style="0" customWidth="1"/>
    <col min="4" max="4" width="10.57421875" style="0" customWidth="1"/>
    <col min="6" max="6" width="13.7109375" style="0" customWidth="1"/>
    <col min="7" max="7" width="13.57421875" style="0" customWidth="1"/>
    <col min="9" max="9" width="12.57421875" style="0" customWidth="1"/>
    <col min="10" max="10" width="12.8515625" style="0" customWidth="1"/>
  </cols>
  <sheetData>
    <row r="1" spans="2:10" ht="12.75">
      <c r="B1" s="26" t="s">
        <v>18</v>
      </c>
      <c r="G1" s="31" t="s">
        <v>19</v>
      </c>
      <c r="H1" s="31"/>
      <c r="I1" s="31"/>
      <c r="J1" s="31"/>
    </row>
    <row r="2" spans="7:10" ht="12.75">
      <c r="G2" s="31"/>
      <c r="H2" s="31"/>
      <c r="I2" s="31"/>
      <c r="J2" s="31"/>
    </row>
    <row r="3" ht="11.25" customHeight="1"/>
    <row r="4" spans="1:10" ht="27.75" customHeight="1" hidden="1">
      <c r="A4" s="2"/>
      <c r="B4" s="2"/>
      <c r="C4" s="2"/>
      <c r="D4" s="2"/>
      <c r="E4" s="2"/>
      <c r="F4" s="2"/>
      <c r="G4" s="2"/>
      <c r="H4" s="2"/>
      <c r="I4" s="2"/>
      <c r="J4" s="2"/>
    </row>
    <row r="5" spans="1:10" ht="12.75" hidden="1">
      <c r="A5" s="1"/>
      <c r="B5" s="3" t="s">
        <v>15</v>
      </c>
      <c r="C5" s="3"/>
      <c r="D5" s="4"/>
      <c r="E5" s="4"/>
      <c r="F5" s="4"/>
      <c r="G5" s="4"/>
      <c r="H5" s="4"/>
      <c r="I5" s="4"/>
      <c r="J5" s="4"/>
    </row>
    <row r="6" spans="1:10" ht="51.75" customHeight="1">
      <c r="A6" s="5" t="s">
        <v>5</v>
      </c>
      <c r="B6" s="6" t="s">
        <v>0</v>
      </c>
      <c r="C6" s="6" t="s">
        <v>10</v>
      </c>
      <c r="D6" s="6" t="s">
        <v>1</v>
      </c>
      <c r="E6" s="6" t="s">
        <v>2</v>
      </c>
      <c r="F6" s="6" t="s">
        <v>16</v>
      </c>
      <c r="G6" s="21" t="s">
        <v>9</v>
      </c>
      <c r="H6" s="6" t="s">
        <v>6</v>
      </c>
      <c r="I6" s="21" t="s">
        <v>7</v>
      </c>
      <c r="J6" s="21" t="s">
        <v>3</v>
      </c>
    </row>
    <row r="7" spans="1:10" ht="228.75" customHeight="1">
      <c r="A7" s="7">
        <v>1</v>
      </c>
      <c r="B7" s="24" t="s">
        <v>17</v>
      </c>
      <c r="C7" s="8"/>
      <c r="D7" s="9" t="s">
        <v>13</v>
      </c>
      <c r="E7" s="9">
        <v>5500</v>
      </c>
      <c r="F7" s="10"/>
      <c r="G7" s="22">
        <f>ROUND(F7*(1+H7),2)</f>
        <v>0</v>
      </c>
      <c r="H7" s="11"/>
      <c r="I7" s="22">
        <f>(ROUND(F7*E7,2))</f>
        <v>0</v>
      </c>
      <c r="J7" s="22">
        <f>ROUND(I7*(1+H7),2)</f>
        <v>0</v>
      </c>
    </row>
    <row r="8" spans="1:10" ht="67.5" customHeight="1">
      <c r="A8" s="7">
        <f>SUM(A7+1)</f>
        <v>2</v>
      </c>
      <c r="B8" s="24" t="s">
        <v>11</v>
      </c>
      <c r="C8" s="8"/>
      <c r="D8" s="9" t="s">
        <v>14</v>
      </c>
      <c r="E8" s="9">
        <v>3000</v>
      </c>
      <c r="F8" s="10"/>
      <c r="G8" s="22">
        <f>ROUND(F8*(1+H8),2)</f>
        <v>0</v>
      </c>
      <c r="H8" s="11"/>
      <c r="I8" s="22">
        <f>(ROUND(F8*E8,2))</f>
        <v>0</v>
      </c>
      <c r="J8" s="22">
        <f>ROUND(I8*(1+H8),2)</f>
        <v>0</v>
      </c>
    </row>
    <row r="9" spans="1:10" ht="76.5">
      <c r="A9" s="7">
        <f>SUM(A8+1)</f>
        <v>3</v>
      </c>
      <c r="B9" s="24" t="s">
        <v>12</v>
      </c>
      <c r="C9" s="8"/>
      <c r="D9" s="9" t="s">
        <v>14</v>
      </c>
      <c r="E9" s="9">
        <v>5600</v>
      </c>
      <c r="F9" s="10"/>
      <c r="G9" s="22">
        <f>ROUND(F9*(1+H9),2)</f>
        <v>0</v>
      </c>
      <c r="H9" s="11"/>
      <c r="I9" s="22">
        <f>(ROUND(F9*E9,2))</f>
        <v>0</v>
      </c>
      <c r="J9" s="22">
        <f>ROUND(I9*(1+H9),2)</f>
        <v>0</v>
      </c>
    </row>
    <row r="10" spans="1:10" ht="12.75">
      <c r="A10" s="7">
        <f>SUM(A9+1)</f>
        <v>4</v>
      </c>
      <c r="B10" s="24" t="s">
        <v>39</v>
      </c>
      <c r="C10" s="8"/>
      <c r="D10" s="9" t="s">
        <v>14</v>
      </c>
      <c r="E10" s="9">
        <v>1000</v>
      </c>
      <c r="F10" s="10"/>
      <c r="G10" s="22">
        <f>ROUND(F10*(1+H10),2)</f>
        <v>0</v>
      </c>
      <c r="H10" s="11"/>
      <c r="I10" s="22">
        <f>(ROUND(F10*E10,2))</f>
        <v>0</v>
      </c>
      <c r="J10" s="22">
        <f>ROUND(I10*(1+H10),2)</f>
        <v>0</v>
      </c>
    </row>
    <row r="11" spans="1:10" ht="280.5">
      <c r="A11" s="7">
        <f>SUM(A10+1)</f>
        <v>5</v>
      </c>
      <c r="B11" s="25" t="s">
        <v>20</v>
      </c>
      <c r="C11" s="8"/>
      <c r="D11" s="9" t="s">
        <v>14</v>
      </c>
      <c r="E11" s="9">
        <v>20</v>
      </c>
      <c r="F11" s="10"/>
      <c r="G11" s="22">
        <f>ROUND(F11*(1+H11),2)</f>
        <v>0</v>
      </c>
      <c r="H11" s="11"/>
      <c r="I11" s="22">
        <f>(ROUND(F11*E11,2))</f>
        <v>0</v>
      </c>
      <c r="J11" s="22">
        <f>ROUND(I11*(1+H11),2)</f>
        <v>0</v>
      </c>
    </row>
    <row r="12" spans="1:10" ht="12.75">
      <c r="A12" s="12"/>
      <c r="B12" s="13"/>
      <c r="C12" s="13"/>
      <c r="D12" s="14"/>
      <c r="E12" s="14"/>
      <c r="F12" s="15"/>
      <c r="G12" s="16"/>
      <c r="H12" s="17" t="s">
        <v>4</v>
      </c>
      <c r="I12" s="23">
        <f>SUM(I7:I11)</f>
        <v>0</v>
      </c>
      <c r="J12" s="23">
        <f>SUM(J7:J11)</f>
        <v>0</v>
      </c>
    </row>
    <row r="14" ht="12.75">
      <c r="B14" s="27"/>
    </row>
  </sheetData>
  <sheetProtection/>
  <mergeCells count="1">
    <mergeCell ref="G1:J2"/>
  </mergeCells>
  <dataValidations count="1">
    <dataValidation type="list" allowBlank="1" showInputMessage="1" showErrorMessage="1" sqref="H7:H11">
      <formula1>stawkaVAT</formula1>
    </dataValidation>
  </dataValidations>
  <printOptions/>
  <pageMargins left="0.25" right="0.25" top="0.75" bottom="0.75" header="0.3" footer="0.3"/>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2:A7"/>
  <sheetViews>
    <sheetView zoomScalePageLayoutView="0" workbookViewId="0" topLeftCell="A1">
      <selection activeCell="A7" sqref="A7"/>
    </sheetView>
  </sheetViews>
  <sheetFormatPr defaultColWidth="9.140625" defaultRowHeight="12.75"/>
  <cols>
    <col min="1" max="1" width="10.421875" style="0" customWidth="1"/>
  </cols>
  <sheetData>
    <row r="2" ht="39" customHeight="1">
      <c r="A2" s="19" t="s">
        <v>8</v>
      </c>
    </row>
    <row r="3" ht="12.75">
      <c r="A3" s="18"/>
    </row>
    <row r="4" ht="12.75">
      <c r="A4" s="20">
        <v>0</v>
      </c>
    </row>
    <row r="5" ht="12.75">
      <c r="A5" s="20">
        <v>0.03</v>
      </c>
    </row>
    <row r="6" ht="12.75">
      <c r="A6" s="20">
        <v>0.08</v>
      </c>
    </row>
    <row r="7" ht="12.75">
      <c r="A7" s="20">
        <v>0.23</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J23"/>
  <sheetViews>
    <sheetView tabSelected="1" zoomScalePageLayoutView="0" workbookViewId="0" topLeftCell="A1">
      <selection activeCell="D8" sqref="D8"/>
    </sheetView>
  </sheetViews>
  <sheetFormatPr defaultColWidth="9.140625" defaultRowHeight="12.75"/>
  <cols>
    <col min="1" max="1" width="2.7109375" style="0" bestFit="1" customWidth="1"/>
    <col min="2" max="2" width="35.421875" style="0" customWidth="1"/>
    <col min="3" max="3" width="12.00390625" style="0" customWidth="1"/>
    <col min="4" max="4" width="9.7109375" style="0" bestFit="1" customWidth="1"/>
    <col min="5" max="5" width="10.8515625" style="0" customWidth="1"/>
    <col min="6" max="6" width="13.7109375" style="0" customWidth="1"/>
    <col min="7" max="7" width="13.57421875" style="0" customWidth="1"/>
    <col min="9" max="9" width="12.28125" style="0" customWidth="1"/>
    <col min="10" max="10" width="13.28125" style="0" customWidth="1"/>
  </cols>
  <sheetData>
    <row r="1" spans="7:10" ht="12.75">
      <c r="G1" s="31" t="s">
        <v>40</v>
      </c>
      <c r="H1" s="31"/>
      <c r="I1" s="31"/>
      <c r="J1" s="31"/>
    </row>
    <row r="2" spans="7:10" ht="12.75">
      <c r="G2" s="31"/>
      <c r="H2" s="31"/>
      <c r="I2" s="31"/>
      <c r="J2" s="31"/>
    </row>
    <row r="3" ht="11.25" customHeight="1"/>
    <row r="4" spans="1:10" ht="27.75" customHeight="1" hidden="1">
      <c r="A4" s="28"/>
      <c r="B4" s="28"/>
      <c r="C4" s="28"/>
      <c r="D4" s="28"/>
      <c r="E4" s="28"/>
      <c r="F4" s="28"/>
      <c r="G4" s="28"/>
      <c r="H4" s="28"/>
      <c r="I4" s="28"/>
      <c r="J4" s="28"/>
    </row>
    <row r="5" spans="1:10" ht="39" customHeight="1">
      <c r="A5" s="1"/>
      <c r="B5" s="3"/>
      <c r="C5" s="3"/>
      <c r="D5" s="4"/>
      <c r="E5" s="4"/>
      <c r="F5" s="4"/>
      <c r="G5" s="4"/>
      <c r="H5" s="4"/>
      <c r="I5" s="4"/>
      <c r="J5" s="4"/>
    </row>
    <row r="6" spans="1:10" ht="51.75" customHeight="1">
      <c r="A6" s="5" t="s">
        <v>5</v>
      </c>
      <c r="B6" s="6" t="s">
        <v>0</v>
      </c>
      <c r="C6" s="6" t="s">
        <v>10</v>
      </c>
      <c r="D6" s="6" t="s">
        <v>1</v>
      </c>
      <c r="E6" s="6" t="s">
        <v>2</v>
      </c>
      <c r="F6" s="6" t="s">
        <v>21</v>
      </c>
      <c r="G6" s="21" t="s">
        <v>9</v>
      </c>
      <c r="H6" s="6" t="s">
        <v>6</v>
      </c>
      <c r="I6" s="21" t="s">
        <v>7</v>
      </c>
      <c r="J6" s="21" t="s">
        <v>3</v>
      </c>
    </row>
    <row r="7" spans="1:10" ht="19.5" customHeight="1">
      <c r="A7" s="7">
        <v>1</v>
      </c>
      <c r="B7" s="29" t="s">
        <v>22</v>
      </c>
      <c r="C7" s="8"/>
      <c r="D7" s="9" t="s">
        <v>23</v>
      </c>
      <c r="E7" s="30">
        <v>16000</v>
      </c>
      <c r="F7" s="10"/>
      <c r="G7" s="22">
        <f>ROUND(F7*(1+H7),2)</f>
        <v>0</v>
      </c>
      <c r="H7" s="11"/>
      <c r="I7" s="22">
        <f>(ROUND(F7*E7,2))</f>
        <v>0</v>
      </c>
      <c r="J7" s="22">
        <f>ROUND(I7*(1+H7),2)</f>
        <v>0</v>
      </c>
    </row>
    <row r="8" spans="1:10" ht="18.75" customHeight="1">
      <c r="A8" s="7">
        <f>SUM(A7+1)</f>
        <v>2</v>
      </c>
      <c r="B8" s="29" t="s">
        <v>24</v>
      </c>
      <c r="C8" s="8"/>
      <c r="D8" s="9" t="s">
        <v>23</v>
      </c>
      <c r="E8" s="30">
        <v>500</v>
      </c>
      <c r="F8" s="10"/>
      <c r="G8" s="22">
        <f aca="true" t="shared" si="0" ref="G8:G22">ROUND(F8*(1+H8),2)</f>
        <v>0</v>
      </c>
      <c r="H8" s="11"/>
      <c r="I8" s="22">
        <f aca="true" t="shared" si="1" ref="I8:I22">(ROUND(F8*E8,2))</f>
        <v>0</v>
      </c>
      <c r="J8" s="22">
        <f aca="true" t="shared" si="2" ref="J8:J22">ROUND(I8*(1+H8),2)</f>
        <v>0</v>
      </c>
    </row>
    <row r="9" spans="1:10" ht="29.25" customHeight="1">
      <c r="A9" s="7">
        <f aca="true" t="shared" si="3" ref="A9:A22">SUM(A8+1)</f>
        <v>3</v>
      </c>
      <c r="B9" s="29" t="s">
        <v>25</v>
      </c>
      <c r="C9" s="8"/>
      <c r="D9" s="9" t="s">
        <v>23</v>
      </c>
      <c r="E9" s="30">
        <v>16000</v>
      </c>
      <c r="F9" s="10"/>
      <c r="G9" s="22">
        <f t="shared" si="0"/>
        <v>0</v>
      </c>
      <c r="H9" s="11"/>
      <c r="I9" s="22">
        <f t="shared" si="1"/>
        <v>0</v>
      </c>
      <c r="J9" s="22">
        <f t="shared" si="2"/>
        <v>0</v>
      </c>
    </row>
    <row r="10" spans="1:10" ht="16.5" customHeight="1">
      <c r="A10" s="7">
        <f t="shared" si="3"/>
        <v>4</v>
      </c>
      <c r="B10" s="29" t="s">
        <v>26</v>
      </c>
      <c r="C10" s="8"/>
      <c r="D10" s="9" t="s">
        <v>23</v>
      </c>
      <c r="E10" s="30">
        <v>5500</v>
      </c>
      <c r="F10" s="10"/>
      <c r="G10" s="22">
        <f t="shared" si="0"/>
        <v>0</v>
      </c>
      <c r="H10" s="11"/>
      <c r="I10" s="22">
        <f t="shared" si="1"/>
        <v>0</v>
      </c>
      <c r="J10" s="22">
        <f t="shared" si="2"/>
        <v>0</v>
      </c>
    </row>
    <row r="11" spans="1:10" ht="28.5" customHeight="1">
      <c r="A11" s="7">
        <f t="shared" si="3"/>
        <v>5</v>
      </c>
      <c r="B11" s="29" t="s">
        <v>27</v>
      </c>
      <c r="C11" s="8"/>
      <c r="D11" s="9" t="s">
        <v>23</v>
      </c>
      <c r="E11" s="30">
        <v>7800</v>
      </c>
      <c r="F11" s="10"/>
      <c r="G11" s="22">
        <f t="shared" si="0"/>
        <v>0</v>
      </c>
      <c r="H11" s="11"/>
      <c r="I11" s="22">
        <f t="shared" si="1"/>
        <v>0</v>
      </c>
      <c r="J11" s="22">
        <f t="shared" si="2"/>
        <v>0</v>
      </c>
    </row>
    <row r="12" spans="1:10" ht="27.75" customHeight="1">
      <c r="A12" s="7">
        <f t="shared" si="3"/>
        <v>6</v>
      </c>
      <c r="B12" s="29" t="s">
        <v>28</v>
      </c>
      <c r="C12" s="8"/>
      <c r="D12" s="9" t="s">
        <v>23</v>
      </c>
      <c r="E12" s="30">
        <v>25000</v>
      </c>
      <c r="F12" s="10"/>
      <c r="G12" s="22">
        <f t="shared" si="0"/>
        <v>0</v>
      </c>
      <c r="H12" s="11"/>
      <c r="I12" s="22">
        <f t="shared" si="1"/>
        <v>0</v>
      </c>
      <c r="J12" s="22">
        <f t="shared" si="2"/>
        <v>0</v>
      </c>
    </row>
    <row r="13" spans="1:10" ht="24" customHeight="1">
      <c r="A13" s="7">
        <f t="shared" si="3"/>
        <v>7</v>
      </c>
      <c r="B13" s="29" t="s">
        <v>29</v>
      </c>
      <c r="C13" s="8"/>
      <c r="D13" s="9" t="s">
        <v>23</v>
      </c>
      <c r="E13" s="30">
        <v>6500</v>
      </c>
      <c r="F13" s="10"/>
      <c r="G13" s="22">
        <f t="shared" si="0"/>
        <v>0</v>
      </c>
      <c r="H13" s="11"/>
      <c r="I13" s="22">
        <f t="shared" si="1"/>
        <v>0</v>
      </c>
      <c r="J13" s="22">
        <f t="shared" si="2"/>
        <v>0</v>
      </c>
    </row>
    <row r="14" spans="1:10" ht="28.5" customHeight="1">
      <c r="A14" s="7">
        <f t="shared" si="3"/>
        <v>8</v>
      </c>
      <c r="B14" s="29" t="s">
        <v>30</v>
      </c>
      <c r="C14" s="8"/>
      <c r="D14" s="9" t="s">
        <v>23</v>
      </c>
      <c r="E14" s="30">
        <v>46000</v>
      </c>
      <c r="F14" s="10"/>
      <c r="G14" s="22">
        <f t="shared" si="0"/>
        <v>0</v>
      </c>
      <c r="H14" s="11"/>
      <c r="I14" s="22">
        <f t="shared" si="1"/>
        <v>0</v>
      </c>
      <c r="J14" s="22">
        <f t="shared" si="2"/>
        <v>0</v>
      </c>
    </row>
    <row r="15" spans="1:10" ht="38.25" customHeight="1">
      <c r="A15" s="7">
        <f t="shared" si="3"/>
        <v>9</v>
      </c>
      <c r="B15" s="29" t="s">
        <v>31</v>
      </c>
      <c r="C15" s="8"/>
      <c r="D15" s="9" t="s">
        <v>23</v>
      </c>
      <c r="E15" s="30">
        <v>2500</v>
      </c>
      <c r="F15" s="10"/>
      <c r="G15" s="22">
        <f t="shared" si="0"/>
        <v>0</v>
      </c>
      <c r="H15" s="11"/>
      <c r="I15" s="22">
        <f t="shared" si="1"/>
        <v>0</v>
      </c>
      <c r="J15" s="22">
        <f t="shared" si="2"/>
        <v>0</v>
      </c>
    </row>
    <row r="16" spans="1:10" ht="15" customHeight="1">
      <c r="A16" s="7">
        <f t="shared" si="3"/>
        <v>10</v>
      </c>
      <c r="B16" s="29" t="s">
        <v>32</v>
      </c>
      <c r="C16" s="8"/>
      <c r="D16" s="9" t="s">
        <v>23</v>
      </c>
      <c r="E16" s="30">
        <v>100</v>
      </c>
      <c r="F16" s="10"/>
      <c r="G16" s="22">
        <f t="shared" si="0"/>
        <v>0</v>
      </c>
      <c r="H16" s="11"/>
      <c r="I16" s="22">
        <f t="shared" si="1"/>
        <v>0</v>
      </c>
      <c r="J16" s="22">
        <f t="shared" si="2"/>
        <v>0</v>
      </c>
    </row>
    <row r="17" spans="1:10" ht="16.5" customHeight="1">
      <c r="A17" s="7">
        <f t="shared" si="3"/>
        <v>11</v>
      </c>
      <c r="B17" s="29" t="s">
        <v>33</v>
      </c>
      <c r="C17" s="8"/>
      <c r="D17" s="9" t="s">
        <v>23</v>
      </c>
      <c r="E17" s="30">
        <v>400</v>
      </c>
      <c r="F17" s="10"/>
      <c r="G17" s="22">
        <f t="shared" si="0"/>
        <v>0</v>
      </c>
      <c r="H17" s="11"/>
      <c r="I17" s="22">
        <f t="shared" si="1"/>
        <v>0</v>
      </c>
      <c r="J17" s="22">
        <f t="shared" si="2"/>
        <v>0</v>
      </c>
    </row>
    <row r="18" spans="1:10" ht="22.5" customHeight="1">
      <c r="A18" s="7">
        <f t="shared" si="3"/>
        <v>12</v>
      </c>
      <c r="B18" s="25" t="s">
        <v>34</v>
      </c>
      <c r="C18" s="8"/>
      <c r="D18" s="9" t="s">
        <v>23</v>
      </c>
      <c r="E18" s="30">
        <v>830</v>
      </c>
      <c r="F18" s="10"/>
      <c r="G18" s="22">
        <f t="shared" si="0"/>
        <v>0</v>
      </c>
      <c r="H18" s="11"/>
      <c r="I18" s="22">
        <f t="shared" si="1"/>
        <v>0</v>
      </c>
      <c r="J18" s="22">
        <f t="shared" si="2"/>
        <v>0</v>
      </c>
    </row>
    <row r="19" spans="1:10" ht="53.25" customHeight="1">
      <c r="A19" s="7">
        <f t="shared" si="3"/>
        <v>13</v>
      </c>
      <c r="B19" s="25" t="s">
        <v>35</v>
      </c>
      <c r="C19" s="8"/>
      <c r="D19" s="9" t="s">
        <v>23</v>
      </c>
      <c r="E19" s="30">
        <v>300</v>
      </c>
      <c r="F19" s="10"/>
      <c r="G19" s="22">
        <f t="shared" si="0"/>
        <v>0</v>
      </c>
      <c r="H19" s="11"/>
      <c r="I19" s="22">
        <f t="shared" si="1"/>
        <v>0</v>
      </c>
      <c r="J19" s="22">
        <f t="shared" si="2"/>
        <v>0</v>
      </c>
    </row>
    <row r="20" spans="1:10" ht="53.25" customHeight="1">
      <c r="A20" s="7">
        <f t="shared" si="3"/>
        <v>14</v>
      </c>
      <c r="B20" s="25" t="s">
        <v>36</v>
      </c>
      <c r="C20" s="8"/>
      <c r="D20" s="9" t="s">
        <v>23</v>
      </c>
      <c r="E20" s="30">
        <v>350</v>
      </c>
      <c r="F20" s="10"/>
      <c r="G20" s="22">
        <f t="shared" si="0"/>
        <v>0</v>
      </c>
      <c r="H20" s="11"/>
      <c r="I20" s="22">
        <f t="shared" si="1"/>
        <v>0</v>
      </c>
      <c r="J20" s="22">
        <f t="shared" si="2"/>
        <v>0</v>
      </c>
    </row>
    <row r="21" spans="1:10" ht="43.5" customHeight="1">
      <c r="A21" s="7">
        <f t="shared" si="3"/>
        <v>15</v>
      </c>
      <c r="B21" s="25" t="s">
        <v>37</v>
      </c>
      <c r="C21" s="8"/>
      <c r="D21" s="9" t="s">
        <v>23</v>
      </c>
      <c r="E21" s="30">
        <v>400</v>
      </c>
      <c r="F21" s="10"/>
      <c r="G21" s="22">
        <f t="shared" si="0"/>
        <v>0</v>
      </c>
      <c r="H21" s="11"/>
      <c r="I21" s="22">
        <f t="shared" si="1"/>
        <v>0</v>
      </c>
      <c r="J21" s="22">
        <f t="shared" si="2"/>
        <v>0</v>
      </c>
    </row>
    <row r="22" spans="1:10" ht="24.75" customHeight="1">
      <c r="A22" s="7">
        <f t="shared" si="3"/>
        <v>16</v>
      </c>
      <c r="B22" s="25" t="s">
        <v>38</v>
      </c>
      <c r="C22" s="8"/>
      <c r="D22" s="9" t="s">
        <v>23</v>
      </c>
      <c r="E22" s="30">
        <v>6000</v>
      </c>
      <c r="F22" s="10"/>
      <c r="G22" s="22">
        <f t="shared" si="0"/>
        <v>0</v>
      </c>
      <c r="H22" s="11"/>
      <c r="I22" s="22">
        <f t="shared" si="1"/>
        <v>0</v>
      </c>
      <c r="J22" s="22">
        <f t="shared" si="2"/>
        <v>0</v>
      </c>
    </row>
    <row r="23" spans="1:10" ht="12.75">
      <c r="A23" s="12"/>
      <c r="B23" s="13"/>
      <c r="C23" s="13"/>
      <c r="D23" s="14"/>
      <c r="E23" s="14"/>
      <c r="F23" s="15"/>
      <c r="G23" s="16"/>
      <c r="H23" s="17" t="s">
        <v>4</v>
      </c>
      <c r="I23" s="23">
        <f>SUM(I7:I22)</f>
        <v>0</v>
      </c>
      <c r="J23" s="23">
        <f>SUM(J7:J22)</f>
        <v>0</v>
      </c>
    </row>
  </sheetData>
  <sheetProtection/>
  <mergeCells count="1">
    <mergeCell ref="G1:J2"/>
  </mergeCells>
  <dataValidations count="1">
    <dataValidation type="list" allowBlank="1" showInputMessage="1" showErrorMessage="1" sqref="H7:H22">
      <formula1>stawkaVAT</formula1>
    </dataValidation>
  </dataValidations>
  <printOptions/>
  <pageMargins left="0.7" right="0.7" top="0.75" bottom="0.75" header="0.3" footer="0.3"/>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Paweł Kowalczyk</dc:creator>
  <cp:keywords/>
  <dc:description/>
  <cp:lastModifiedBy>kinga.niedzwiecka</cp:lastModifiedBy>
  <cp:lastPrinted>2016-07-12T11:20:48Z</cp:lastPrinted>
  <dcterms:created xsi:type="dcterms:W3CDTF">2007-10-11T07:13:52Z</dcterms:created>
  <dcterms:modified xsi:type="dcterms:W3CDTF">2017-05-08T07:40:18Z</dcterms:modified>
  <cp:category/>
  <cp:version/>
  <cp:contentType/>
  <cp:contentStatus/>
</cp:coreProperties>
</file>